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03-JMY\01-RESUMENES_FULL_STACK_DEVELOPER_2025\03-DATA_ANALYST_2025\01-EXCEL\03-Plantillas-Sitio-Web\"/>
    </mc:Choice>
  </mc:AlternateContent>
  <xr:revisionPtr revIDLastSave="0" documentId="13_ncr:1_{753D0126-9648-4D47-9771-7FDA32E945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D7" i="1"/>
  <c r="F7" i="1" s="1"/>
  <c r="C7" i="1"/>
  <c r="B7" i="1"/>
  <c r="C3" i="1"/>
  <c r="F33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25" i="1"/>
</calcChain>
</file>

<file path=xl/sharedStrings.xml><?xml version="1.0" encoding="utf-8"?>
<sst xmlns="http://schemas.openxmlformats.org/spreadsheetml/2006/main" count="89" uniqueCount="68">
  <si>
    <t>Producto</t>
  </si>
  <si>
    <t>Categoría</t>
  </si>
  <si>
    <t>Smart TV 55” TCL</t>
  </si>
  <si>
    <t>Electrónica</t>
  </si>
  <si>
    <t>Parlante JBL Go 3</t>
  </si>
  <si>
    <t>Teclado mecánico inalámbrico</t>
  </si>
  <si>
    <t>Tablet Android 10″</t>
  </si>
  <si>
    <t>Auriculares inalámbricos</t>
  </si>
  <si>
    <t>Escritorio Gamer (estructura + superficie)</t>
  </si>
  <si>
    <t>Muebles</t>
  </si>
  <si>
    <t>Silla de oficina ergonómica</t>
  </si>
  <si>
    <t>Mesa auxiliar Melamina</t>
  </si>
  <si>
    <t>Lavarropas 8 kg (marca media)</t>
  </si>
  <si>
    <t>Electrodomésticos</t>
  </si>
  <si>
    <t>Licuadora de vaso</t>
  </si>
  <si>
    <t>Aire acondicionado Split 3000F</t>
  </si>
  <si>
    <t>Remera lisa (marca cadena)</t>
  </si>
  <si>
    <t>Indumentaria</t>
  </si>
  <si>
    <t>Zapatillas deportivas (marca reconocida)</t>
  </si>
  <si>
    <t>Campera rompeviento</t>
  </si>
  <si>
    <t>Pantalón cargo</t>
  </si>
  <si>
    <t>Pelota de fútbol N°5</t>
  </si>
  <si>
    <t>Deportes</t>
  </si>
  <si>
    <t>Bicicleta urbana (marca media)</t>
  </si>
  <si>
    <t>Guantes de box</t>
  </si>
  <si>
    <t>Colchoneta de yoga</t>
  </si>
  <si>
    <t>Mochila de trekking 30 L</t>
  </si>
  <si>
    <t>Camping / Outdoor</t>
  </si>
  <si>
    <t>Linterna LED recargable</t>
  </si>
  <si>
    <t>Bolsa de dormir -5 °C (marca promedio)</t>
  </si>
  <si>
    <t>INVENTARIO DE PRODUCTOS</t>
  </si>
  <si>
    <t>Stock</t>
  </si>
  <si>
    <t>Minimo de Stock</t>
  </si>
  <si>
    <t>Mínimo de Stock:</t>
  </si>
  <si>
    <t>Cantidad de productos con Mínimo de stock:</t>
  </si>
  <si>
    <t>Codigo</t>
  </si>
  <si>
    <t>P001</t>
  </si>
  <si>
    <t>P002</t>
  </si>
  <si>
    <t>P003</t>
  </si>
  <si>
    <t>P004</t>
  </si>
  <si>
    <t>P005</t>
  </si>
  <si>
    <t>P006</t>
  </si>
  <si>
    <t>P007</t>
  </si>
  <si>
    <t>P008</t>
  </si>
  <si>
    <t>P009</t>
  </si>
  <si>
    <t>P010</t>
  </si>
  <si>
    <t>P011</t>
  </si>
  <si>
    <t>P012</t>
  </si>
  <si>
    <t>P013</t>
  </si>
  <si>
    <t>P014</t>
  </si>
  <si>
    <t>P015</t>
  </si>
  <si>
    <t>P016</t>
  </si>
  <si>
    <t>P017</t>
  </si>
  <si>
    <t>P018</t>
  </si>
  <si>
    <t>P019</t>
  </si>
  <si>
    <t>P020</t>
  </si>
  <si>
    <t>P021</t>
  </si>
  <si>
    <t>P022</t>
  </si>
  <si>
    <t>Buscador por Código:</t>
  </si>
  <si>
    <t>P023</t>
  </si>
  <si>
    <t>AirFryer Philips 12 L</t>
  </si>
  <si>
    <t>Electrodomésticos / Cocina</t>
  </si>
  <si>
    <t>Precio Unit. (ARS)</t>
  </si>
  <si>
    <t>Total</t>
  </si>
  <si>
    <t>https://marceloyeris.com.ar/</t>
  </si>
  <si>
    <t>¿Te gustó esta plantilla?</t>
  </si>
  <si>
    <t xml:space="preserve">   Sumate a mis redes para ver más recursos, </t>
  </si>
  <si>
    <t xml:space="preserve">      tutoriales y contenido exclusivo.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</si>
</sst>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0" fillId="0" borderId="1" xfId="0" applyBorder="1" applyAlignment="1">
      <alignment vertical="center" wrapText="1"/>
    </xf>
    <xf numFmtId="7" fontId="1" fillId="0" borderId="1" xfId="1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7" fontId="1" fillId="0" borderId="8" xfId="1" applyNumberFormat="1" applyFont="1" applyBorder="1" applyAlignment="1">
      <alignment horizontal="right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Font="1"/>
    <xf numFmtId="7" fontId="0" fillId="0" borderId="8" xfId="1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left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/>
    <xf numFmtId="0" fontId="0" fillId="0" borderId="17" xfId="0" applyFill="1" applyBorder="1"/>
    <xf numFmtId="44" fontId="0" fillId="0" borderId="17" xfId="1" applyFont="1" applyFill="1" applyBorder="1"/>
    <xf numFmtId="0" fontId="0" fillId="0" borderId="17" xfId="0" applyFill="1" applyBorder="1" applyAlignment="1">
      <alignment horizontal="center"/>
    </xf>
    <xf numFmtId="44" fontId="0" fillId="0" borderId="18" xfId="0" applyNumberFormat="1" applyBorder="1"/>
    <xf numFmtId="0" fontId="6" fillId="0" borderId="0" xfId="0" applyFont="1"/>
    <xf numFmtId="0" fontId="3" fillId="0" borderId="0" xfId="2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10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$&quot;\ #,##0.00;\-&quot;$&quot;\ 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1181100</xdr:colOff>
      <xdr:row>0</xdr:row>
      <xdr:rowOff>38100</xdr:rowOff>
    </xdr:from>
    <xdr:to>
      <xdr:col>7</xdr:col>
      <xdr:colOff>2053381</xdr:colOff>
      <xdr:row>2</xdr:row>
      <xdr:rowOff>135645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8946B3-9A8A-47E3-B767-1542F367E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0280" y="38100"/>
          <a:ext cx="872281" cy="6233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F48536-3564-42EB-8A89-8F34D38BA21C}" name="Tabla2" displayName="Tabla2" ref="A10:F33" totalsRowShown="0" headerRowDxfId="9" headerRowBorderDxfId="8" tableBorderDxfId="7" totalsRowBorderDxfId="6">
  <autoFilter ref="A10:F33" xr:uid="{82F48536-3564-42EB-8A89-8F34D38BA21C}"/>
  <tableColumns count="6">
    <tableColumn id="1" xr3:uid="{01D16864-3587-40C4-898B-34AFC748A349}" name="Codigo" dataDxfId="5"/>
    <tableColumn id="2" xr3:uid="{3322FE86-5298-40E8-B8BC-1456D1DD7889}" name="Producto" dataDxfId="4"/>
    <tableColumn id="3" xr3:uid="{FAC659BE-E0FF-42A3-9FC3-343E20DDFEA5}" name="Categoría" dataDxfId="3"/>
    <tableColumn id="4" xr3:uid="{0D8C53F9-0231-4BD6-899D-DE171A314252}" name="Precio Unit. (ARS)" dataDxfId="2" dataCellStyle="Moneda"/>
    <tableColumn id="5" xr3:uid="{07419F2D-D9BE-4F6E-B548-E553300766C2}" name="Stock" dataDxfId="1"/>
    <tableColumn id="6" xr3:uid="{AFA01C0A-5CE0-4831-9C81-CEE253168682}" name="Minimo de Stock" dataDxfId="0">
      <calculatedColumnFormula>IF(E11&lt;$C$2,"Sí","No")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rceloyeris.com.ar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>
      <selection activeCell="A8" sqref="A8"/>
    </sheetView>
  </sheetViews>
  <sheetFormatPr baseColWidth="10" defaultColWidth="51.88671875" defaultRowHeight="14.4" x14ac:dyDescent="0.3"/>
  <cols>
    <col min="1" max="1" width="8.77734375" customWidth="1"/>
    <col min="2" max="2" width="39.109375" customWidth="1"/>
    <col min="3" max="3" width="23.88671875" customWidth="1"/>
    <col min="4" max="4" width="27.109375" bestFit="1" customWidth="1"/>
    <col min="5" max="5" width="7.5546875" customWidth="1"/>
    <col min="6" max="6" width="17.109375" customWidth="1"/>
    <col min="7" max="7" width="3" bestFit="1" customWidth="1"/>
    <col min="8" max="8" width="30.5546875" customWidth="1"/>
  </cols>
  <sheetData>
    <row r="1" spans="1:9" ht="24" thickBot="1" x14ac:dyDescent="0.4">
      <c r="A1" s="29" t="s">
        <v>30</v>
      </c>
      <c r="B1" s="30"/>
      <c r="C1" s="30"/>
      <c r="D1" s="30"/>
      <c r="E1" s="30"/>
      <c r="F1" s="31"/>
      <c r="H1" s="27"/>
      <c r="I1" s="27"/>
    </row>
    <row r="2" spans="1:9" ht="17.399999999999999" x14ac:dyDescent="0.35">
      <c r="A2" s="16" t="s">
        <v>33</v>
      </c>
      <c r="C2" s="5">
        <v>10</v>
      </c>
      <c r="H2" s="27"/>
      <c r="I2" s="28" t="s">
        <v>64</v>
      </c>
    </row>
    <row r="3" spans="1:9" ht="17.399999999999999" x14ac:dyDescent="0.35">
      <c r="A3" t="s">
        <v>34</v>
      </c>
      <c r="C3" s="18">
        <f>COUNTIF(E11:E33, "&lt;" &amp; C2)</f>
        <v>9</v>
      </c>
      <c r="H3" s="27"/>
      <c r="I3" t="s">
        <v>65</v>
      </c>
    </row>
    <row r="4" spans="1:9" x14ac:dyDescent="0.3">
      <c r="I4" t="s">
        <v>66</v>
      </c>
    </row>
    <row r="5" spans="1:9" ht="15" thickBot="1" x14ac:dyDescent="0.35">
      <c r="A5" s="1" t="s">
        <v>58</v>
      </c>
      <c r="I5" t="s">
        <v>67</v>
      </c>
    </row>
    <row r="6" spans="1:9" x14ac:dyDescent="0.3">
      <c r="A6" s="19" t="s">
        <v>35</v>
      </c>
      <c r="B6" s="20" t="s">
        <v>0</v>
      </c>
      <c r="C6" s="20" t="s">
        <v>1</v>
      </c>
      <c r="D6" s="20" t="s">
        <v>62</v>
      </c>
      <c r="E6" s="20" t="s">
        <v>31</v>
      </c>
      <c r="F6" s="21" t="s">
        <v>63</v>
      </c>
    </row>
    <row r="7" spans="1:9" ht="15" thickBot="1" x14ac:dyDescent="0.35">
      <c r="A7" s="22"/>
      <c r="B7" s="23" t="str">
        <f>IFERROR(VLOOKUP(A7,Tabla2[#All],2,0),"&lt;- Ingresar un Codigo")</f>
        <v>&lt;- Ingresar un Codigo</v>
      </c>
      <c r="C7" s="23" t="str">
        <f>IFERROR(VLOOKUP(A7,Tabla2[#All],3,0),"")</f>
        <v/>
      </c>
      <c r="D7" s="24" t="str">
        <f>IFERROR(VLOOKUP(A7,Tabla2[#All],4,0),"")</f>
        <v/>
      </c>
      <c r="E7" s="25" t="str">
        <f>IFERROR(VLOOKUP(A7,Tabla2[#All],5,0),"")</f>
        <v/>
      </c>
      <c r="F7" s="26" t="str">
        <f>IFERROR(D7*E7,"")</f>
        <v/>
      </c>
    </row>
    <row r="10" spans="1:9" x14ac:dyDescent="0.3">
      <c r="A10" s="7" t="s">
        <v>35</v>
      </c>
      <c r="B10" s="8" t="s">
        <v>0</v>
      </c>
      <c r="C10" s="8" t="s">
        <v>1</v>
      </c>
      <c r="D10" s="8" t="s">
        <v>62</v>
      </c>
      <c r="E10" s="8" t="s">
        <v>31</v>
      </c>
      <c r="F10" s="9" t="s">
        <v>32</v>
      </c>
    </row>
    <row r="11" spans="1:9" x14ac:dyDescent="0.3">
      <c r="A11" s="14" t="s">
        <v>36</v>
      </c>
      <c r="B11" s="2" t="s">
        <v>2</v>
      </c>
      <c r="C11" s="2" t="s">
        <v>3</v>
      </c>
      <c r="D11" s="3">
        <v>820000</v>
      </c>
      <c r="E11" s="4">
        <v>3</v>
      </c>
      <c r="F11" s="6" t="str">
        <f t="shared" ref="F11:F33" si="0">IF(E11&lt;$C$2,"Sí","No")</f>
        <v>Sí</v>
      </c>
    </row>
    <row r="12" spans="1:9" x14ac:dyDescent="0.3">
      <c r="A12" s="14" t="s">
        <v>37</v>
      </c>
      <c r="B12" s="2" t="s">
        <v>4</v>
      </c>
      <c r="C12" s="2" t="s">
        <v>3</v>
      </c>
      <c r="D12" s="3">
        <v>85000</v>
      </c>
      <c r="E12" s="4">
        <v>7</v>
      </c>
      <c r="F12" s="6" t="str">
        <f t="shared" si="0"/>
        <v>Sí</v>
      </c>
    </row>
    <row r="13" spans="1:9" x14ac:dyDescent="0.3">
      <c r="A13" s="14" t="s">
        <v>38</v>
      </c>
      <c r="B13" s="2" t="s">
        <v>5</v>
      </c>
      <c r="C13" s="2" t="s">
        <v>3</v>
      </c>
      <c r="D13" s="3">
        <v>55000</v>
      </c>
      <c r="E13" s="4">
        <v>4</v>
      </c>
      <c r="F13" s="6" t="str">
        <f t="shared" si="0"/>
        <v>Sí</v>
      </c>
    </row>
    <row r="14" spans="1:9" x14ac:dyDescent="0.3">
      <c r="A14" s="14" t="s">
        <v>39</v>
      </c>
      <c r="B14" s="2" t="s">
        <v>6</v>
      </c>
      <c r="C14" s="2" t="s">
        <v>3</v>
      </c>
      <c r="D14" s="3">
        <v>340000</v>
      </c>
      <c r="E14" s="4">
        <v>22</v>
      </c>
      <c r="F14" s="6" t="str">
        <f t="shared" si="0"/>
        <v>No</v>
      </c>
    </row>
    <row r="15" spans="1:9" x14ac:dyDescent="0.3">
      <c r="A15" s="14" t="s">
        <v>40</v>
      </c>
      <c r="B15" s="2" t="s">
        <v>7</v>
      </c>
      <c r="C15" s="2" t="s">
        <v>3</v>
      </c>
      <c r="D15" s="3">
        <v>45000</v>
      </c>
      <c r="E15" s="4">
        <v>25</v>
      </c>
      <c r="F15" s="6" t="str">
        <f t="shared" si="0"/>
        <v>No</v>
      </c>
    </row>
    <row r="16" spans="1:9" x14ac:dyDescent="0.3">
      <c r="A16" s="14" t="s">
        <v>41</v>
      </c>
      <c r="B16" s="2" t="s">
        <v>8</v>
      </c>
      <c r="C16" s="2" t="s">
        <v>9</v>
      </c>
      <c r="D16" s="3">
        <v>210000</v>
      </c>
      <c r="E16" s="4">
        <v>13</v>
      </c>
      <c r="F16" s="6" t="str">
        <f t="shared" si="0"/>
        <v>No</v>
      </c>
    </row>
    <row r="17" spans="1:6" x14ac:dyDescent="0.3">
      <c r="A17" s="14" t="s">
        <v>42</v>
      </c>
      <c r="B17" s="2" t="s">
        <v>10</v>
      </c>
      <c r="C17" s="2" t="s">
        <v>9</v>
      </c>
      <c r="D17" s="3">
        <v>165000</v>
      </c>
      <c r="E17" s="4">
        <v>8</v>
      </c>
      <c r="F17" s="6" t="str">
        <f t="shared" si="0"/>
        <v>Sí</v>
      </c>
    </row>
    <row r="18" spans="1:6" x14ac:dyDescent="0.3">
      <c r="A18" s="14" t="s">
        <v>43</v>
      </c>
      <c r="B18" s="2" t="s">
        <v>11</v>
      </c>
      <c r="C18" s="2" t="s">
        <v>9</v>
      </c>
      <c r="D18" s="3">
        <v>65000</v>
      </c>
      <c r="E18" s="4">
        <v>5</v>
      </c>
      <c r="F18" s="6" t="str">
        <f t="shared" si="0"/>
        <v>Sí</v>
      </c>
    </row>
    <row r="19" spans="1:6" x14ac:dyDescent="0.3">
      <c r="A19" s="14" t="s">
        <v>44</v>
      </c>
      <c r="B19" s="2" t="s">
        <v>12</v>
      </c>
      <c r="C19" s="2" t="s">
        <v>13</v>
      </c>
      <c r="D19" s="3">
        <v>480000</v>
      </c>
      <c r="E19" s="4">
        <v>16</v>
      </c>
      <c r="F19" s="6" t="str">
        <f t="shared" si="0"/>
        <v>No</v>
      </c>
    </row>
    <row r="20" spans="1:6" x14ac:dyDescent="0.3">
      <c r="A20" s="14" t="s">
        <v>45</v>
      </c>
      <c r="B20" s="2" t="s">
        <v>14</v>
      </c>
      <c r="C20" s="2" t="s">
        <v>13</v>
      </c>
      <c r="D20" s="3">
        <v>95000</v>
      </c>
      <c r="E20" s="4">
        <v>11</v>
      </c>
      <c r="F20" s="6" t="str">
        <f t="shared" si="0"/>
        <v>No</v>
      </c>
    </row>
    <row r="21" spans="1:6" x14ac:dyDescent="0.3">
      <c r="A21" s="14" t="s">
        <v>46</v>
      </c>
      <c r="B21" s="2" t="s">
        <v>15</v>
      </c>
      <c r="C21" s="2" t="s">
        <v>13</v>
      </c>
      <c r="D21" s="3">
        <v>820000</v>
      </c>
      <c r="E21" s="4">
        <v>12</v>
      </c>
      <c r="F21" s="6" t="str">
        <f t="shared" si="0"/>
        <v>No</v>
      </c>
    </row>
    <row r="22" spans="1:6" x14ac:dyDescent="0.3">
      <c r="A22" s="14" t="s">
        <v>47</v>
      </c>
      <c r="B22" s="2" t="s">
        <v>16</v>
      </c>
      <c r="C22" s="2" t="s">
        <v>17</v>
      </c>
      <c r="D22" s="3">
        <v>25000</v>
      </c>
      <c r="E22" s="4">
        <v>18</v>
      </c>
      <c r="F22" s="6" t="str">
        <f t="shared" si="0"/>
        <v>No</v>
      </c>
    </row>
    <row r="23" spans="1:6" x14ac:dyDescent="0.3">
      <c r="A23" s="14" t="s">
        <v>48</v>
      </c>
      <c r="B23" s="2" t="s">
        <v>18</v>
      </c>
      <c r="C23" s="2" t="s">
        <v>17</v>
      </c>
      <c r="D23" s="3">
        <v>120000</v>
      </c>
      <c r="E23" s="4">
        <v>6</v>
      </c>
      <c r="F23" s="6" t="str">
        <f t="shared" si="0"/>
        <v>Sí</v>
      </c>
    </row>
    <row r="24" spans="1:6" x14ac:dyDescent="0.3">
      <c r="A24" s="14" t="s">
        <v>49</v>
      </c>
      <c r="B24" s="2" t="s">
        <v>19</v>
      </c>
      <c r="C24" s="2" t="s">
        <v>17</v>
      </c>
      <c r="D24" s="3">
        <v>150000</v>
      </c>
      <c r="E24" s="4">
        <v>8</v>
      </c>
      <c r="F24" s="6" t="str">
        <f t="shared" si="0"/>
        <v>Sí</v>
      </c>
    </row>
    <row r="25" spans="1:6" x14ac:dyDescent="0.3">
      <c r="A25" s="14" t="s">
        <v>50</v>
      </c>
      <c r="B25" s="2" t="s">
        <v>20</v>
      </c>
      <c r="C25" s="2" t="s">
        <v>17</v>
      </c>
      <c r="D25" s="3">
        <v>55000</v>
      </c>
      <c r="E25" s="4">
        <v>14</v>
      </c>
      <c r="F25" s="6" t="str">
        <f t="shared" si="0"/>
        <v>No</v>
      </c>
    </row>
    <row r="26" spans="1:6" x14ac:dyDescent="0.3">
      <c r="A26" s="14" t="s">
        <v>51</v>
      </c>
      <c r="B26" s="2" t="s">
        <v>21</v>
      </c>
      <c r="C26" s="2" t="s">
        <v>22</v>
      </c>
      <c r="D26" s="3">
        <v>35000</v>
      </c>
      <c r="E26" s="4">
        <v>10</v>
      </c>
      <c r="F26" s="6" t="str">
        <f t="shared" si="0"/>
        <v>No</v>
      </c>
    </row>
    <row r="27" spans="1:6" x14ac:dyDescent="0.3">
      <c r="A27" s="14" t="s">
        <v>52</v>
      </c>
      <c r="B27" s="2" t="s">
        <v>23</v>
      </c>
      <c r="C27" s="2" t="s">
        <v>22</v>
      </c>
      <c r="D27" s="3">
        <v>650000</v>
      </c>
      <c r="E27" s="4">
        <v>12</v>
      </c>
      <c r="F27" s="6" t="str">
        <f t="shared" si="0"/>
        <v>No</v>
      </c>
    </row>
    <row r="28" spans="1:6" x14ac:dyDescent="0.3">
      <c r="A28" s="14" t="s">
        <v>53</v>
      </c>
      <c r="B28" s="2" t="s">
        <v>24</v>
      </c>
      <c r="C28" s="2" t="s">
        <v>22</v>
      </c>
      <c r="D28" s="3">
        <v>80000</v>
      </c>
      <c r="E28" s="4">
        <v>9</v>
      </c>
      <c r="F28" s="6" t="str">
        <f t="shared" si="0"/>
        <v>Sí</v>
      </c>
    </row>
    <row r="29" spans="1:6" x14ac:dyDescent="0.3">
      <c r="A29" s="14" t="s">
        <v>54</v>
      </c>
      <c r="B29" s="2" t="s">
        <v>25</v>
      </c>
      <c r="C29" s="2" t="s">
        <v>22</v>
      </c>
      <c r="D29" s="3">
        <v>22000</v>
      </c>
      <c r="E29" s="4">
        <v>15</v>
      </c>
      <c r="F29" s="6" t="str">
        <f t="shared" si="0"/>
        <v>No</v>
      </c>
    </row>
    <row r="30" spans="1:6" x14ac:dyDescent="0.3">
      <c r="A30" s="14" t="s">
        <v>55</v>
      </c>
      <c r="B30" s="2" t="s">
        <v>26</v>
      </c>
      <c r="C30" s="2" t="s">
        <v>27</v>
      </c>
      <c r="D30" s="3">
        <v>110000</v>
      </c>
      <c r="E30" s="4">
        <v>20</v>
      </c>
      <c r="F30" s="6" t="str">
        <f t="shared" si="0"/>
        <v>No</v>
      </c>
    </row>
    <row r="31" spans="1:6" x14ac:dyDescent="0.3">
      <c r="A31" s="14" t="s">
        <v>56</v>
      </c>
      <c r="B31" s="2" t="s">
        <v>28</v>
      </c>
      <c r="C31" s="2" t="s">
        <v>27</v>
      </c>
      <c r="D31" s="3">
        <v>15000</v>
      </c>
      <c r="E31" s="4">
        <v>12</v>
      </c>
      <c r="F31" s="6" t="str">
        <f t="shared" si="0"/>
        <v>No</v>
      </c>
    </row>
    <row r="32" spans="1:6" x14ac:dyDescent="0.3">
      <c r="A32" s="15" t="s">
        <v>57</v>
      </c>
      <c r="B32" s="10" t="s">
        <v>29</v>
      </c>
      <c r="C32" s="10" t="s">
        <v>27</v>
      </c>
      <c r="D32" s="11">
        <v>165000</v>
      </c>
      <c r="E32" s="12">
        <v>17</v>
      </c>
      <c r="F32" s="13" t="str">
        <f t="shared" si="0"/>
        <v>No</v>
      </c>
    </row>
    <row r="33" spans="1:6" x14ac:dyDescent="0.3">
      <c r="A33" s="15" t="s">
        <v>59</v>
      </c>
      <c r="B33" s="10" t="s">
        <v>60</v>
      </c>
      <c r="C33" s="10" t="s">
        <v>61</v>
      </c>
      <c r="D33" s="17">
        <v>390000</v>
      </c>
      <c r="E33" s="12">
        <v>5</v>
      </c>
      <c r="F33" s="13" t="str">
        <f t="shared" si="0"/>
        <v>Sí</v>
      </c>
    </row>
  </sheetData>
  <mergeCells count="1">
    <mergeCell ref="A1:F1"/>
  </mergeCells>
  <phoneticPr fontId="4" type="noConversion"/>
  <hyperlinks>
    <hyperlink ref="I2" r:id="rId1" xr:uid="{931A33A5-D7AC-429F-8A11-21B5A9E874BD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-</dc:creator>
  <cp:lastModifiedBy>my -</cp:lastModifiedBy>
  <dcterms:created xsi:type="dcterms:W3CDTF">2015-06-05T18:19:34Z</dcterms:created>
  <dcterms:modified xsi:type="dcterms:W3CDTF">2025-11-28T21:28:28Z</dcterms:modified>
</cp:coreProperties>
</file>